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zielalvez/Documents/tract/"/>
    </mc:Choice>
  </mc:AlternateContent>
  <xr:revisionPtr revIDLastSave="0" documentId="8_{FD500D6D-84CA-1F41-AB27-2E8E23A69273}" xr6:coauthVersionLast="47" xr6:coauthVersionMax="47" xr10:uidLastSave="{00000000-0000-0000-0000-000000000000}"/>
  <bookViews>
    <workbookView xWindow="3120" yWindow="500" windowWidth="28160" windowHeight="17520" xr2:uid="{F3B56EA2-3A70-4D54-B79D-DDB6C128902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0" i="1"/>
  <c r="I20" i="1"/>
  <c r="I14" i="1" l="1"/>
  <c r="I13" i="1"/>
  <c r="I12" i="1"/>
  <c r="D12" i="1"/>
  <c r="I16" i="1" l="1"/>
  <c r="D13" i="1"/>
  <c r="D15" i="1" s="1"/>
  <c r="I18" i="1" l="1"/>
</calcChain>
</file>

<file path=xl/sharedStrings.xml><?xml version="1.0" encoding="utf-8"?>
<sst xmlns="http://schemas.openxmlformats.org/spreadsheetml/2006/main" count="24" uniqueCount="24">
  <si>
    <t>points</t>
  </si>
  <si>
    <t>proratisation absence</t>
  </si>
  <si>
    <t>CRDS</t>
  </si>
  <si>
    <t>nb points total</t>
  </si>
  <si>
    <t>CSG DED</t>
  </si>
  <si>
    <t>CSG NON DED</t>
  </si>
  <si>
    <t>note 2020 + 0,39</t>
  </si>
  <si>
    <t>Calculez Votre  Prime  de service 2021 versée en 2022</t>
  </si>
  <si>
    <t>www.cgtchutoulouse.fr</t>
  </si>
  <si>
    <t>ACOMPTE Reçu en  NOVEMBRE 2021</t>
  </si>
  <si>
    <t>Les zones en ____ doivent être remplies avec vos données</t>
  </si>
  <si>
    <t>Chapitre 24336 - IUCT Oncopôle : 0788502931</t>
  </si>
  <si>
    <t>PRIME FEVRIER Brute</t>
  </si>
  <si>
    <t>Contact locaux syndicaux  CGT</t>
  </si>
  <si>
    <t xml:space="preserve">Rangueil: 05-61-32-25-67  Larrey: 05-67-77-14-11  Purpan: 05-61--77-77-08  Purpan plaine: 05-67-77-10-88 Hôtel-Dieu: 05-61-77-84-70  </t>
  </si>
  <si>
    <t>Indice Majoré de décembre 2021</t>
  </si>
  <si>
    <t>La Grave: 05-61-77-79-71,  Fontaine salée: 05-61-90-92-90, Garonne: 05.34.55.76.78 Chapitre 24336 - IUCT Oncopôle : 0788502931</t>
  </si>
  <si>
    <t>Valeur du  point prime 2021</t>
  </si>
  <si>
    <t>RESTANT DE LA PRIME nette Versée en Février 2022</t>
  </si>
  <si>
    <t>Retrait CRDS - CSG Déductible - ET CSG NON Déductible</t>
  </si>
  <si>
    <t>nombre de jours d'absence y compris COVID (sic!)</t>
  </si>
  <si>
    <t>Si nous aviez un treizième mois (revendication CGT)</t>
  </si>
  <si>
    <t>!!!</t>
  </si>
  <si>
    <t>TOTAL PRIME 2021 brute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</si>
</sst>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FFFF"/>
      <name val="Futura"/>
      <family val="2"/>
    </font>
    <font>
      <b/>
      <sz val="14"/>
      <color theme="1"/>
      <name val="Arial"/>
      <family val="2"/>
    </font>
    <font>
      <b/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767D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6" borderId="0" xfId="0" applyFont="1" applyFill="1" applyAlignment="1">
      <alignment horizontal="center"/>
    </xf>
    <xf numFmtId="0" fontId="4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>
      <protection locked="0"/>
    </xf>
    <xf numFmtId="0" fontId="3" fillId="0" borderId="0" xfId="0" applyNumberFormat="1" applyFont="1" applyAlignment="1" applyProtection="1">
      <alignment wrapText="1"/>
    </xf>
    <xf numFmtId="0" fontId="3" fillId="0" borderId="0" xfId="0" applyNumberFormat="1" applyFont="1" applyAlignment="1">
      <alignment wrapText="1"/>
    </xf>
    <xf numFmtId="0" fontId="3" fillId="3" borderId="0" xfId="0" applyFont="1" applyFill="1" applyProtection="1"/>
    <xf numFmtId="0" fontId="5" fillId="0" borderId="0" xfId="0" applyFont="1" applyAlignment="1" applyProtection="1">
      <alignment horizontal="center" vertical="center"/>
    </xf>
    <xf numFmtId="10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Protection="1"/>
    <xf numFmtId="0" fontId="3" fillId="0" borderId="0" xfId="0" applyFont="1" applyFill="1" applyProtection="1">
      <protection locked="0"/>
    </xf>
    <xf numFmtId="4" fontId="4" fillId="0" borderId="0" xfId="0" applyNumberFormat="1" applyFont="1" applyProtection="1"/>
    <xf numFmtId="4" fontId="6" fillId="0" borderId="0" xfId="0" applyNumberFormat="1" applyFont="1" applyProtection="1"/>
    <xf numFmtId="0" fontId="3" fillId="4" borderId="0" xfId="0" applyFont="1" applyFill="1" applyProtection="1"/>
    <xf numFmtId="0" fontId="5" fillId="0" borderId="0" xfId="0" applyFont="1" applyProtection="1"/>
    <xf numFmtId="4" fontId="3" fillId="0" borderId="0" xfId="0" applyNumberFormat="1" applyFont="1" applyProtection="1"/>
    <xf numFmtId="0" fontId="5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/>
    <xf numFmtId="164" fontId="4" fillId="7" borderId="0" xfId="0" applyNumberFormat="1" applyFont="1" applyFill="1" applyProtection="1"/>
    <xf numFmtId="0" fontId="7" fillId="0" borderId="0" xfId="1" applyFont="1"/>
    <xf numFmtId="0" fontId="8" fillId="0" borderId="0" xfId="0" applyFont="1"/>
    <xf numFmtId="0" fontId="2" fillId="0" borderId="0" xfId="1" applyFont="1"/>
    <xf numFmtId="0" fontId="9" fillId="0" borderId="0" xfId="0" applyFont="1"/>
    <xf numFmtId="0" fontId="10" fillId="8" borderId="0" xfId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4" fontId="4" fillId="9" borderId="0" xfId="0" applyNumberFormat="1" applyFont="1" applyFill="1" applyProtection="1"/>
    <xf numFmtId="0" fontId="3" fillId="6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B7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gtchutoulouse.fr/" TargetMode="External"/><Relationship Id="rId1" Type="http://schemas.openxmlformats.org/officeDocument/2006/relationships/hyperlink" Target="http://www.cgtchutoulous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A2B2-A7AC-4568-A8A2-6A2ED8DE0F97}">
  <dimension ref="C3:J25"/>
  <sheetViews>
    <sheetView tabSelected="1" topLeftCell="A3" zoomScale="81" workbookViewId="0">
      <selection activeCell="G28" sqref="G28"/>
    </sheetView>
  </sheetViews>
  <sheetFormatPr baseColWidth="10" defaultRowHeight="19"/>
  <cols>
    <col min="1" max="1" width="10.83203125" style="1"/>
    <col min="2" max="2" width="6.33203125" style="1" customWidth="1"/>
    <col min="3" max="3" width="71.83203125" style="1" customWidth="1"/>
    <col min="4" max="4" width="12.33203125" style="1" customWidth="1"/>
    <col min="5" max="5" width="5.33203125" style="1" customWidth="1"/>
    <col min="6" max="6" width="1.5" style="1" customWidth="1"/>
    <col min="7" max="7" width="17.83203125" style="1" customWidth="1"/>
    <col min="8" max="8" width="50.83203125" style="1" customWidth="1"/>
    <col min="9" max="9" width="19.5" style="1" customWidth="1"/>
    <col min="10" max="16384" width="10.83203125" style="1"/>
  </cols>
  <sheetData>
    <row r="3" spans="3:9">
      <c r="C3" s="26" t="s">
        <v>8</v>
      </c>
    </row>
    <row r="5" spans="3:9">
      <c r="C5" s="2" t="s">
        <v>7</v>
      </c>
    </row>
    <row r="6" spans="3:9">
      <c r="C6" s="3" t="s">
        <v>10</v>
      </c>
      <c r="D6" s="4"/>
      <c r="E6" s="5"/>
      <c r="F6" s="5"/>
      <c r="G6" s="5"/>
      <c r="H6" s="5"/>
      <c r="I6" s="5"/>
    </row>
    <row r="7" spans="3:9">
      <c r="C7" s="5"/>
      <c r="D7" s="5"/>
      <c r="E7" s="5"/>
      <c r="F7" s="5"/>
      <c r="G7" s="5"/>
      <c r="H7" s="5"/>
      <c r="I7" s="5"/>
    </row>
    <row r="8" spans="3:9">
      <c r="C8" s="5" t="s">
        <v>15</v>
      </c>
      <c r="D8" s="6">
        <v>0</v>
      </c>
      <c r="E8" s="5"/>
      <c r="F8" s="5"/>
      <c r="G8" s="7" t="s">
        <v>19</v>
      </c>
      <c r="H8" s="8"/>
      <c r="I8" s="8"/>
    </row>
    <row r="9" spans="3:9">
      <c r="C9" s="5" t="s">
        <v>6</v>
      </c>
      <c r="D9" s="6">
        <v>0.39</v>
      </c>
      <c r="E9" s="5"/>
      <c r="F9" s="5"/>
      <c r="G9" s="8"/>
      <c r="H9" s="8"/>
      <c r="I9" s="8"/>
    </row>
    <row r="10" spans="3:9" ht="14.5" customHeight="1">
      <c r="C10" s="5" t="s">
        <v>0</v>
      </c>
      <c r="D10" s="5">
        <f>D8*D9/10</f>
        <v>0</v>
      </c>
      <c r="E10" s="5"/>
      <c r="F10" s="5"/>
      <c r="G10" s="8"/>
      <c r="H10" s="8"/>
      <c r="I10" s="8"/>
    </row>
    <row r="11" spans="3:9">
      <c r="C11" s="5" t="s">
        <v>20</v>
      </c>
      <c r="D11" s="6">
        <v>0</v>
      </c>
      <c r="E11" s="5"/>
      <c r="F11" s="5"/>
      <c r="G11" s="5"/>
      <c r="H11" s="5"/>
      <c r="I11" s="4"/>
    </row>
    <row r="12" spans="3:9">
      <c r="C12" s="5" t="s">
        <v>1</v>
      </c>
      <c r="D12" s="9">
        <f>140-D11</f>
        <v>140</v>
      </c>
      <c r="E12" s="5"/>
      <c r="F12" s="5"/>
      <c r="G12" s="10" t="s">
        <v>2</v>
      </c>
      <c r="H12" s="11">
        <v>5.0000000000000001E-3</v>
      </c>
      <c r="I12" s="12">
        <f>2532.52*H12</f>
        <v>12.662599999999999</v>
      </c>
    </row>
    <row r="13" spans="3:9">
      <c r="C13" s="5" t="s">
        <v>3</v>
      </c>
      <c r="D13" s="5">
        <f>D10*D12/140</f>
        <v>0</v>
      </c>
      <c r="E13" s="5"/>
      <c r="F13" s="5"/>
      <c r="G13" s="10" t="s">
        <v>4</v>
      </c>
      <c r="H13" s="11">
        <v>6.8000000000000005E-2</v>
      </c>
      <c r="I13" s="12">
        <f>2532.52*H13</f>
        <v>172.21136000000001</v>
      </c>
    </row>
    <row r="14" spans="3:9">
      <c r="C14" s="5" t="s">
        <v>17</v>
      </c>
      <c r="D14" s="13">
        <v>2.3658000000000001</v>
      </c>
      <c r="E14" s="5"/>
      <c r="F14" s="5"/>
      <c r="G14" s="10" t="s">
        <v>5</v>
      </c>
      <c r="H14" s="11">
        <v>2.4E-2</v>
      </c>
      <c r="I14" s="12">
        <f>2532.52*H14</f>
        <v>60.780480000000004</v>
      </c>
    </row>
    <row r="15" spans="3:9">
      <c r="C15" s="5" t="s">
        <v>23</v>
      </c>
      <c r="D15" s="28">
        <f>D13*D14</f>
        <v>0</v>
      </c>
      <c r="E15" s="15"/>
      <c r="F15" s="5"/>
      <c r="G15" s="5"/>
      <c r="H15" s="5"/>
      <c r="I15" s="5"/>
    </row>
    <row r="16" spans="3:9">
      <c r="C16" s="5" t="s">
        <v>9</v>
      </c>
      <c r="D16" s="16">
        <v>-450</v>
      </c>
      <c r="E16" s="5"/>
      <c r="F16" s="5"/>
      <c r="G16" s="5"/>
      <c r="H16" s="5"/>
      <c r="I16" s="12">
        <f>SUM(I12:I14)</f>
        <v>245.65444000000002</v>
      </c>
    </row>
    <row r="17" spans="3:10">
      <c r="C17" s="5" t="s">
        <v>12</v>
      </c>
      <c r="D17" s="14">
        <f>D15+D16</f>
        <v>-450</v>
      </c>
      <c r="E17" s="5"/>
      <c r="F17" s="5"/>
      <c r="G17" s="17"/>
      <c r="H17" s="5"/>
      <c r="I17" s="5"/>
    </row>
    <row r="18" spans="3:10">
      <c r="C18" s="5"/>
      <c r="D18" s="5"/>
      <c r="E18" s="5"/>
      <c r="F18" s="18"/>
      <c r="G18" s="19" t="s">
        <v>18</v>
      </c>
      <c r="H18" s="20"/>
      <c r="I18" s="21">
        <f>D17-I16</f>
        <v>-695.65444000000002</v>
      </c>
    </row>
    <row r="20" spans="3:10">
      <c r="C20" s="27" t="s">
        <v>13</v>
      </c>
      <c r="H20" s="1" t="s">
        <v>21</v>
      </c>
      <c r="I20" s="29">
        <f>SUM(D8*4.69)</f>
        <v>0</v>
      </c>
      <c r="J20" s="1" t="s">
        <v>22</v>
      </c>
    </row>
    <row r="21" spans="3:10">
      <c r="C21" s="22" t="s">
        <v>14</v>
      </c>
    </row>
    <row r="22" spans="3:10">
      <c r="C22" s="25" t="s">
        <v>16</v>
      </c>
    </row>
    <row r="23" spans="3:10" ht="21">
      <c r="C23" s="23"/>
    </row>
    <row r="24" spans="3:10" ht="21">
      <c r="C24" s="23" t="s">
        <v>11</v>
      </c>
    </row>
    <row r="25" spans="3:10">
      <c r="C25" s="24"/>
    </row>
  </sheetData>
  <mergeCells count="2">
    <mergeCell ref="G18:H18"/>
    <mergeCell ref="G8:I10"/>
  </mergeCells>
  <hyperlinks>
    <hyperlink ref="C3" r:id="rId1" xr:uid="{94ED75F1-FE83-5A4B-AD8C-EBE7C7DEC182}"/>
    <hyperlink ref="C21" r:id="rId2" display="http://www.cgtchutoulouse.fr/" xr:uid="{4772DF75-4B5C-2542-997A-32B91E825B5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CHU Toulouse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LOUTREIN Christian</dc:creator>
  <cp:lastModifiedBy>Microsoft Office User</cp:lastModifiedBy>
  <dcterms:created xsi:type="dcterms:W3CDTF">2021-02-16T12:42:37Z</dcterms:created>
  <dcterms:modified xsi:type="dcterms:W3CDTF">2022-02-14T13:39:19Z</dcterms:modified>
</cp:coreProperties>
</file>